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ropbox\2023-05- EDEIS DEVELOPPEMENT 2024\03- ETUDES DIVERSES\03.10 -Marché Sureté\2025\"/>
    </mc:Choice>
  </mc:AlternateContent>
  <xr:revisionPtr revIDLastSave="0" documentId="13_ncr:1_{76ABDE64-93A0-46EA-9CA7-AC393969FD4B}" xr6:coauthVersionLast="47" xr6:coauthVersionMax="47" xr10:uidLastSave="{00000000-0000-0000-0000-000000000000}"/>
  <bookViews>
    <workbookView xWindow="28680" yWindow="-6900" windowWidth="29040" windowHeight="15720" activeTab="1" xr2:uid="{735AB7F5-356C-4CD7-BFA6-11F3EEE9F14A}"/>
  </bookViews>
  <sheets>
    <sheet name="BPU" sheetId="1" r:id="rId1"/>
    <sheet name="D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E8" i="3" s="1"/>
  <c r="E7" i="3" s="1"/>
  <c r="C43" i="3"/>
  <c r="E43" i="3" s="1"/>
  <c r="C42" i="3"/>
  <c r="E42" i="3" s="1"/>
  <c r="C41" i="3"/>
  <c r="E41" i="3" s="1"/>
  <c r="C38" i="3"/>
  <c r="E38" i="3" s="1"/>
  <c r="C37" i="3"/>
  <c r="E37" i="3" s="1"/>
  <c r="C36" i="3"/>
  <c r="E36" i="3" s="1"/>
  <c r="C33" i="3"/>
  <c r="E33" i="3" s="1"/>
  <c r="C32" i="3"/>
  <c r="E32" i="3" s="1"/>
  <c r="C31" i="3"/>
  <c r="E31" i="3" s="1"/>
  <c r="C28" i="3"/>
  <c r="E28" i="3" s="1"/>
  <c r="C27" i="3"/>
  <c r="E27" i="3" s="1"/>
  <c r="C26" i="3"/>
  <c r="E26" i="3" s="1"/>
  <c r="C23" i="3"/>
  <c r="C22" i="3"/>
  <c r="E22" i="3" s="1"/>
  <c r="C21" i="3"/>
  <c r="E21" i="3" s="1"/>
  <c r="C18" i="3"/>
  <c r="E18" i="3" s="1"/>
  <c r="C17" i="3"/>
  <c r="E17" i="3" s="1"/>
  <c r="C16" i="3"/>
  <c r="E16" i="3" s="1"/>
  <c r="C12" i="3"/>
  <c r="E12" i="3" s="1"/>
  <c r="C13" i="3"/>
  <c r="E13" i="3" s="1"/>
  <c r="E23" i="3"/>
  <c r="C11" i="3"/>
  <c r="E11" i="3" s="1"/>
  <c r="E35" i="3" l="1"/>
  <c r="E20" i="3"/>
  <c r="E40" i="3"/>
  <c r="E30" i="3"/>
  <c r="E25" i="3"/>
  <c r="E15" i="3"/>
  <c r="E10" i="3"/>
  <c r="E45" i="3" l="1"/>
  <c r="E46" i="3" s="1"/>
  <c r="E47" i="3" s="1"/>
</calcChain>
</file>

<file path=xl/sharedStrings.xml><?xml version="1.0" encoding="utf-8"?>
<sst xmlns="http://schemas.openxmlformats.org/spreadsheetml/2006/main" count="93" uniqueCount="35">
  <si>
    <t>Borderau de Prix Unitaires</t>
  </si>
  <si>
    <t xml:space="preserve">Forfait Administratif </t>
  </si>
  <si>
    <t>Mensuel</t>
  </si>
  <si>
    <t>Prix HT en Euros</t>
  </si>
  <si>
    <t xml:space="preserve">Encadrement </t>
  </si>
  <si>
    <t>Encadrement Intermédiaire</t>
  </si>
  <si>
    <t>Personnel opérationnel</t>
  </si>
  <si>
    <t>Heure</t>
  </si>
  <si>
    <t>Unité</t>
  </si>
  <si>
    <t>* Cf. Article 11 CCATP</t>
  </si>
  <si>
    <t>Détail Estimatif</t>
  </si>
  <si>
    <t>Encadrement</t>
  </si>
  <si>
    <t>Encadrement intermédiaire</t>
  </si>
  <si>
    <t>heure</t>
  </si>
  <si>
    <t>TOTAL ANNUEL</t>
  </si>
  <si>
    <t>TGCA</t>
  </si>
  <si>
    <t>HT</t>
  </si>
  <si>
    <t>TTC</t>
  </si>
  <si>
    <t>Prix en lettres ( en euros)</t>
  </si>
  <si>
    <t>Prestations</t>
  </si>
  <si>
    <t>Prix unitaires *</t>
  </si>
  <si>
    <t>Qté **</t>
  </si>
  <si>
    <t>** Nombre d'heures à proposer par le candidat dans le cadre de son offre pour l'accomplissement de la mission sureté</t>
  </si>
  <si>
    <t>1 - Inspection filtrage des passagers et de leurs bagages de cabine (ultérieurement dit IFPBC) </t>
  </si>
  <si>
    <t>Adminitratif  - Coordination</t>
  </si>
  <si>
    <t xml:space="preserve">3- contrôle d’accès et/ou l’inspection filtrage des équipages et du personnel aéroportuaire avec surveillance et gestion des accès (ultérieurement dit IFP) </t>
  </si>
  <si>
    <t>4- Inspection filtrage des personnes et des véhicules ;</t>
  </si>
  <si>
    <t>5- Rondes et patrouilles.</t>
  </si>
  <si>
    <t>6- Délivrance et récupération des TCA Accompagné, TCA Temporaire et LPV. </t>
  </si>
  <si>
    <t xml:space="preserve">7- Surveillance permanente de la ZPAR </t>
  </si>
  <si>
    <t>2-Inspection filtrage des bagages de soute (ultérieurement dit IFBS) ;</t>
  </si>
  <si>
    <t>* en référence au Borderau de Prix Unitaires (BPU)</t>
  </si>
  <si>
    <t>Forfait annuel</t>
  </si>
  <si>
    <t xml:space="preserve">EDEIS AEROPORT SAINT MARTIN GRAND CASE - SURETE
 </t>
  </si>
  <si>
    <t>Juillet 2025-version définitive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</si>
</sst>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&quot; h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1"/>
      <color theme="0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Continuous" wrapText="1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2" fillId="0" borderId="0" xfId="0" applyFont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5" fillId="0" borderId="1" xfId="0" applyFont="1" applyBorder="1"/>
    <xf numFmtId="0" fontId="6" fillId="0" borderId="7" xfId="0" applyFont="1" applyBorder="1"/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44" fontId="3" fillId="0" borderId="9" xfId="1" applyFont="1" applyBorder="1" applyAlignment="1">
      <alignment horizontal="center"/>
    </xf>
    <xf numFmtId="44" fontId="3" fillId="0" borderId="9" xfId="0" applyNumberFormat="1" applyFont="1" applyBorder="1"/>
    <xf numFmtId="44" fontId="3" fillId="0" borderId="2" xfId="1" applyFont="1" applyBorder="1"/>
    <xf numFmtId="44" fontId="3" fillId="0" borderId="6" xfId="1" applyFont="1" applyBorder="1"/>
    <xf numFmtId="44" fontId="3" fillId="0" borderId="4" xfId="1" applyFont="1" applyBorder="1"/>
    <xf numFmtId="0" fontId="7" fillId="3" borderId="1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/>
    </xf>
    <xf numFmtId="44" fontId="7" fillId="3" borderId="4" xfId="0" applyNumberFormat="1" applyFont="1" applyFill="1" applyBorder="1"/>
    <xf numFmtId="9" fontId="7" fillId="3" borderId="4" xfId="2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Continuous"/>
    </xf>
    <xf numFmtId="44" fontId="4" fillId="2" borderId="2" xfId="1" applyFont="1" applyFill="1" applyBorder="1" applyAlignment="1">
      <alignment horizontal="centerContinuous"/>
    </xf>
    <xf numFmtId="44" fontId="4" fillId="2" borderId="2" xfId="0" applyNumberFormat="1" applyFont="1" applyFill="1" applyBorder="1"/>
    <xf numFmtId="0" fontId="4" fillId="0" borderId="0" xfId="0" applyFont="1"/>
    <xf numFmtId="0" fontId="4" fillId="0" borderId="1" xfId="0" applyFont="1" applyBorder="1"/>
    <xf numFmtId="0" fontId="4" fillId="0" borderId="10" xfId="0" applyFont="1" applyBorder="1" applyAlignment="1">
      <alignment horizontal="center"/>
    </xf>
    <xf numFmtId="0" fontId="4" fillId="0" borderId="2" xfId="0" applyFont="1" applyBorder="1"/>
    <xf numFmtId="0" fontId="4" fillId="2" borderId="3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Continuous"/>
    </xf>
    <xf numFmtId="44" fontId="4" fillId="2" borderId="4" xfId="0" applyNumberFormat="1" applyFont="1" applyFill="1" applyBorder="1"/>
    <xf numFmtId="0" fontId="10" fillId="2" borderId="3" xfId="0" applyFont="1" applyFill="1" applyBorder="1" applyAlignment="1">
      <alignment horizontal="justify" vertical="center"/>
    </xf>
    <xf numFmtId="0" fontId="4" fillId="2" borderId="11" xfId="0" applyFont="1" applyFill="1" applyBorder="1" applyAlignment="1">
      <alignment horizontal="centerContinuous"/>
    </xf>
    <xf numFmtId="49" fontId="11" fillId="0" borderId="0" xfId="0" applyNumberFormat="1" applyFont="1" applyAlignment="1">
      <alignment horizontal="right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</xdr:rowOff>
    </xdr:from>
    <xdr:to>
      <xdr:col>0</xdr:col>
      <xdr:colOff>1314450</xdr:colOff>
      <xdr:row>0</xdr:row>
      <xdr:rowOff>571500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32CAD8-DC94-A648-0C8D-7EEC21EBC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314450" cy="571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</xdr:rowOff>
    </xdr:from>
    <xdr:to>
      <xdr:col>0</xdr:col>
      <xdr:colOff>1314450</xdr:colOff>
      <xdr:row>0</xdr:row>
      <xdr:rowOff>571500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7F7660-0F6A-4744-8FA1-06A3B19ED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310640" cy="571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A350E-B70C-482F-B647-4B48F6DB582B}">
  <dimension ref="A1:C30"/>
  <sheetViews>
    <sheetView workbookViewId="0">
      <selection activeCell="B1" sqref="B1:C1"/>
    </sheetView>
  </sheetViews>
  <sheetFormatPr baseColWidth="10" defaultRowHeight="14.4" x14ac:dyDescent="0.3"/>
  <cols>
    <col min="1" max="1" width="99.6640625" customWidth="1"/>
    <col min="2" max="3" width="16.88671875" customWidth="1"/>
  </cols>
  <sheetData>
    <row r="1" spans="1:3" ht="52.2" customHeight="1" x14ac:dyDescent="0.3">
      <c r="B1" s="46" t="s">
        <v>34</v>
      </c>
      <c r="C1" s="46"/>
    </row>
    <row r="2" spans="1:3" ht="36" x14ac:dyDescent="0.35">
      <c r="A2" s="3" t="s">
        <v>33</v>
      </c>
      <c r="B2" s="2"/>
      <c r="C2" s="1"/>
    </row>
    <row r="3" spans="1:3" s="4" customFormat="1" ht="15.6" x14ac:dyDescent="0.3">
      <c r="C3" s="5"/>
    </row>
    <row r="4" spans="1:3" s="4" customFormat="1" ht="18" x14ac:dyDescent="0.35">
      <c r="A4" s="10" t="s">
        <v>0</v>
      </c>
      <c r="C4" s="5"/>
    </row>
    <row r="5" spans="1:3" s="4" customFormat="1" ht="15.6" x14ac:dyDescent="0.3">
      <c r="C5" s="5"/>
    </row>
    <row r="6" spans="1:3" s="6" customFormat="1" ht="29.4" customHeight="1" x14ac:dyDescent="0.3">
      <c r="A6" s="23" t="s">
        <v>19</v>
      </c>
      <c r="B6" s="24" t="s">
        <v>8</v>
      </c>
      <c r="C6" s="25" t="s">
        <v>3</v>
      </c>
    </row>
    <row r="7" spans="1:3" s="4" customFormat="1" ht="22.2" customHeight="1" x14ac:dyDescent="0.3">
      <c r="A7" s="8" t="s">
        <v>1</v>
      </c>
      <c r="B7" s="9" t="s">
        <v>2</v>
      </c>
      <c r="C7" s="20"/>
    </row>
    <row r="8" spans="1:3" s="4" customFormat="1" ht="22.2" customHeight="1" x14ac:dyDescent="0.3">
      <c r="A8" s="14" t="s">
        <v>18</v>
      </c>
      <c r="B8" s="9"/>
      <c r="C8" s="20"/>
    </row>
    <row r="9" spans="1:3" s="4" customFormat="1" ht="22.2" customHeight="1" x14ac:dyDescent="0.3">
      <c r="A9" s="13"/>
      <c r="B9" s="9"/>
      <c r="C9" s="21"/>
    </row>
    <row r="10" spans="1:3" s="4" customFormat="1" ht="8.4" customHeight="1" x14ac:dyDescent="0.3">
      <c r="A10" s="7"/>
      <c r="B10" s="9"/>
      <c r="C10" s="20"/>
    </row>
    <row r="11" spans="1:3" s="4" customFormat="1" ht="22.2" customHeight="1" x14ac:dyDescent="0.3">
      <c r="A11" s="11" t="s">
        <v>4</v>
      </c>
      <c r="B11" s="12" t="s">
        <v>7</v>
      </c>
      <c r="C11" s="22"/>
    </row>
    <row r="12" spans="1:3" s="4" customFormat="1" ht="22.2" customHeight="1" x14ac:dyDescent="0.3">
      <c r="A12" s="14" t="s">
        <v>18</v>
      </c>
      <c r="B12" s="9"/>
      <c r="C12" s="20"/>
    </row>
    <row r="13" spans="1:3" s="4" customFormat="1" ht="22.2" customHeight="1" x14ac:dyDescent="0.3">
      <c r="A13" s="13"/>
      <c r="B13" s="9"/>
      <c r="C13" s="21"/>
    </row>
    <row r="14" spans="1:3" s="4" customFormat="1" ht="8.4" customHeight="1" x14ac:dyDescent="0.3">
      <c r="A14" s="7"/>
      <c r="B14" s="9"/>
      <c r="C14" s="20"/>
    </row>
    <row r="15" spans="1:3" s="4" customFormat="1" ht="22.2" customHeight="1" x14ac:dyDescent="0.3">
      <c r="A15" s="11" t="s">
        <v>5</v>
      </c>
      <c r="B15" s="12" t="s">
        <v>7</v>
      </c>
      <c r="C15" s="22"/>
    </row>
    <row r="16" spans="1:3" s="4" customFormat="1" ht="22.2" customHeight="1" x14ac:dyDescent="0.3">
      <c r="A16" s="14" t="s">
        <v>18</v>
      </c>
      <c r="B16" s="9"/>
      <c r="C16" s="20"/>
    </row>
    <row r="17" spans="1:3" s="4" customFormat="1" ht="22.2" customHeight="1" x14ac:dyDescent="0.3">
      <c r="A17" s="13"/>
      <c r="B17" s="9"/>
      <c r="C17" s="21"/>
    </row>
    <row r="18" spans="1:3" s="4" customFormat="1" ht="8.4" customHeight="1" x14ac:dyDescent="0.3">
      <c r="A18" s="7"/>
      <c r="B18" s="9"/>
      <c r="C18" s="20"/>
    </row>
    <row r="19" spans="1:3" s="4" customFormat="1" ht="22.2" customHeight="1" x14ac:dyDescent="0.3">
      <c r="A19" s="11" t="s">
        <v>6</v>
      </c>
      <c r="B19" s="12" t="s">
        <v>7</v>
      </c>
      <c r="C19" s="22"/>
    </row>
    <row r="20" spans="1:3" s="4" customFormat="1" ht="22.2" customHeight="1" x14ac:dyDescent="0.3">
      <c r="A20" s="14" t="s">
        <v>18</v>
      </c>
      <c r="B20" s="9"/>
      <c r="C20" s="20"/>
    </row>
    <row r="21" spans="1:3" s="4" customFormat="1" ht="22.2" customHeight="1" x14ac:dyDescent="0.3">
      <c r="A21" s="13"/>
      <c r="B21" s="9"/>
      <c r="C21" s="21"/>
    </row>
    <row r="22" spans="1:3" s="4" customFormat="1" ht="8.4" customHeight="1" x14ac:dyDescent="0.3">
      <c r="A22" s="7"/>
      <c r="B22" s="9"/>
      <c r="C22" s="20"/>
    </row>
    <row r="23" spans="1:3" s="4" customFormat="1" ht="22.2" customHeight="1" x14ac:dyDescent="0.3">
      <c r="A23" s="15" t="s">
        <v>9</v>
      </c>
      <c r="B23" s="12"/>
      <c r="C23" s="22"/>
    </row>
    <row r="24" spans="1:3" s="4" customFormat="1" ht="15.6" x14ac:dyDescent="0.3"/>
    <row r="25" spans="1:3" s="4" customFormat="1" ht="15.6" x14ac:dyDescent="0.3"/>
    <row r="26" spans="1:3" s="4" customFormat="1" ht="15.6" x14ac:dyDescent="0.3"/>
    <row r="27" spans="1:3" s="4" customFormat="1" ht="15.6" x14ac:dyDescent="0.3"/>
    <row r="28" spans="1:3" s="4" customFormat="1" ht="15.6" x14ac:dyDescent="0.3"/>
    <row r="29" spans="1:3" s="4" customFormat="1" ht="15.6" x14ac:dyDescent="0.3"/>
    <row r="30" spans="1:3" s="4" customFormat="1" ht="15.6" x14ac:dyDescent="0.3"/>
  </sheetData>
  <mergeCells count="1">
    <mergeCell ref="B1:C1"/>
  </mergeCells>
  <pageMargins left="0.59055118110236227" right="0.39370078740157483" top="0.39370078740157483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FE9A9-D9D0-4881-AD2A-47F77F0704E5}">
  <sheetPr>
    <pageSetUpPr fitToPage="1"/>
  </sheetPr>
  <dimension ref="A1:E47"/>
  <sheetViews>
    <sheetView tabSelected="1" zoomScale="85" zoomScaleNormal="85" workbookViewId="0">
      <selection activeCell="D1" sqref="D1:E1"/>
    </sheetView>
  </sheetViews>
  <sheetFormatPr baseColWidth="10" defaultRowHeight="14.4" x14ac:dyDescent="0.3"/>
  <cols>
    <col min="1" max="1" width="63" customWidth="1"/>
    <col min="2" max="4" width="16.88671875" customWidth="1"/>
    <col min="5" max="5" width="18.33203125" customWidth="1"/>
  </cols>
  <sheetData>
    <row r="1" spans="1:5" ht="52.2" customHeight="1" x14ac:dyDescent="0.3">
      <c r="D1" s="46" t="s">
        <v>34</v>
      </c>
      <c r="E1" s="46"/>
    </row>
    <row r="2" spans="1:5" ht="36" x14ac:dyDescent="0.35">
      <c r="A2" s="3" t="s">
        <v>33</v>
      </c>
      <c r="B2" s="2"/>
      <c r="C2" s="2"/>
      <c r="D2" s="2"/>
      <c r="E2" s="1"/>
    </row>
    <row r="3" spans="1:5" s="4" customFormat="1" ht="15.6" x14ac:dyDescent="0.3">
      <c r="E3" s="5"/>
    </row>
    <row r="4" spans="1:5" s="4" customFormat="1" ht="18" x14ac:dyDescent="0.35">
      <c r="A4" s="10" t="s">
        <v>10</v>
      </c>
      <c r="E4" s="5"/>
    </row>
    <row r="5" spans="1:5" s="4" customFormat="1" ht="15.6" x14ac:dyDescent="0.3">
      <c r="E5" s="5"/>
    </row>
    <row r="6" spans="1:5" s="6" customFormat="1" ht="29.4" customHeight="1" x14ac:dyDescent="0.3">
      <c r="A6" s="23" t="s">
        <v>19</v>
      </c>
      <c r="B6" s="24" t="s">
        <v>8</v>
      </c>
      <c r="C6" s="24" t="s">
        <v>20</v>
      </c>
      <c r="D6" s="24" t="s">
        <v>21</v>
      </c>
      <c r="E6" s="25" t="s">
        <v>3</v>
      </c>
    </row>
    <row r="7" spans="1:5" s="37" customFormat="1" ht="22.2" customHeight="1" x14ac:dyDescent="0.3">
      <c r="A7" s="33" t="s">
        <v>24</v>
      </c>
      <c r="B7" s="34" t="s">
        <v>32</v>
      </c>
      <c r="C7" s="35"/>
      <c r="D7" s="34"/>
      <c r="E7" s="36">
        <f>E8</f>
        <v>0</v>
      </c>
    </row>
    <row r="8" spans="1:5" s="4" customFormat="1" ht="22.2" customHeight="1" x14ac:dyDescent="0.3">
      <c r="A8" s="16"/>
      <c r="B8" s="17" t="s">
        <v>2</v>
      </c>
      <c r="C8" s="18">
        <f>BPU!$C$9</f>
        <v>0</v>
      </c>
      <c r="D8" s="17">
        <v>12</v>
      </c>
      <c r="E8" s="19">
        <f>C8*D8</f>
        <v>0</v>
      </c>
    </row>
    <row r="9" spans="1:5" s="37" customFormat="1" ht="8.4" customHeight="1" x14ac:dyDescent="0.3">
      <c r="A9" s="38"/>
      <c r="B9" s="39"/>
      <c r="C9" s="39"/>
      <c r="D9" s="39"/>
      <c r="E9" s="40"/>
    </row>
    <row r="10" spans="1:5" s="37" customFormat="1" ht="31.2" customHeight="1" x14ac:dyDescent="0.3">
      <c r="A10" s="41" t="s">
        <v>23</v>
      </c>
      <c r="B10" s="34" t="s">
        <v>32</v>
      </c>
      <c r="C10" s="42"/>
      <c r="D10" s="42"/>
      <c r="E10" s="43">
        <f>SUM(E11:E13)</f>
        <v>0</v>
      </c>
    </row>
    <row r="11" spans="1:5" s="4" customFormat="1" ht="22.2" customHeight="1" x14ac:dyDescent="0.3">
      <c r="A11" s="16" t="s">
        <v>11</v>
      </c>
      <c r="B11" s="17" t="s">
        <v>13</v>
      </c>
      <c r="C11" s="18">
        <f>BPU!$C$13</f>
        <v>0</v>
      </c>
      <c r="D11" s="30"/>
      <c r="E11" s="19">
        <f>C11*D11</f>
        <v>0</v>
      </c>
    </row>
    <row r="12" spans="1:5" s="4" customFormat="1" ht="22.2" customHeight="1" x14ac:dyDescent="0.3">
      <c r="A12" s="16" t="s">
        <v>12</v>
      </c>
      <c r="B12" s="17" t="s">
        <v>13</v>
      </c>
      <c r="C12" s="18">
        <f>BPU!$C$17</f>
        <v>0</v>
      </c>
      <c r="D12" s="30"/>
      <c r="E12" s="19">
        <f>C12*D12</f>
        <v>0</v>
      </c>
    </row>
    <row r="13" spans="1:5" s="4" customFormat="1" ht="22.2" customHeight="1" x14ac:dyDescent="0.3">
      <c r="A13" s="16" t="s">
        <v>6</v>
      </c>
      <c r="B13" s="17" t="s">
        <v>13</v>
      </c>
      <c r="C13" s="18">
        <f>BPU!$C$21</f>
        <v>0</v>
      </c>
      <c r="D13" s="30"/>
      <c r="E13" s="19">
        <f>C13*D13</f>
        <v>0</v>
      </c>
    </row>
    <row r="14" spans="1:5" s="4" customFormat="1" ht="8.4" customHeight="1" x14ac:dyDescent="0.3">
      <c r="A14" s="7"/>
      <c r="B14" s="9"/>
      <c r="C14" s="9"/>
      <c r="D14" s="9"/>
      <c r="E14" s="8"/>
    </row>
    <row r="15" spans="1:5" s="37" customFormat="1" ht="22.2" customHeight="1" x14ac:dyDescent="0.3">
      <c r="A15" s="44" t="s">
        <v>30</v>
      </c>
      <c r="B15" s="45" t="s">
        <v>32</v>
      </c>
      <c r="C15" s="42"/>
      <c r="D15" s="42"/>
      <c r="E15" s="43">
        <f>SUM(E16:E18)</f>
        <v>0</v>
      </c>
    </row>
    <row r="16" spans="1:5" s="4" customFormat="1" ht="22.2" customHeight="1" x14ac:dyDescent="0.3">
      <c r="A16" s="16" t="s">
        <v>11</v>
      </c>
      <c r="B16" s="17" t="s">
        <v>13</v>
      </c>
      <c r="C16" s="18">
        <f>BPU!$C$13</f>
        <v>0</v>
      </c>
      <c r="D16" s="30"/>
      <c r="E16" s="19">
        <f>C16*D16</f>
        <v>0</v>
      </c>
    </row>
    <row r="17" spans="1:5" s="4" customFormat="1" ht="22.2" customHeight="1" x14ac:dyDescent="0.3">
      <c r="A17" s="16" t="s">
        <v>12</v>
      </c>
      <c r="B17" s="17" t="s">
        <v>13</v>
      </c>
      <c r="C17" s="18">
        <f>BPU!$C$17</f>
        <v>0</v>
      </c>
      <c r="D17" s="30"/>
      <c r="E17" s="19">
        <f>C17*D17</f>
        <v>0</v>
      </c>
    </row>
    <row r="18" spans="1:5" s="4" customFormat="1" ht="22.2" customHeight="1" x14ac:dyDescent="0.3">
      <c r="A18" s="16" t="s">
        <v>6</v>
      </c>
      <c r="B18" s="17" t="s">
        <v>13</v>
      </c>
      <c r="C18" s="18">
        <f>BPU!$C$21</f>
        <v>0</v>
      </c>
      <c r="D18" s="30"/>
      <c r="E18" s="19">
        <f>C18*D18</f>
        <v>0</v>
      </c>
    </row>
    <row r="19" spans="1:5" s="4" customFormat="1" ht="8.4" customHeight="1" x14ac:dyDescent="0.3">
      <c r="A19" s="7"/>
      <c r="B19" s="9"/>
      <c r="C19" s="9"/>
      <c r="D19" s="9"/>
      <c r="E19" s="8"/>
    </row>
    <row r="20" spans="1:5" s="37" customFormat="1" ht="43.95" customHeight="1" x14ac:dyDescent="0.3">
      <c r="A20" s="44" t="s">
        <v>25</v>
      </c>
      <c r="B20" s="45" t="s">
        <v>32</v>
      </c>
      <c r="C20" s="42"/>
      <c r="D20" s="42"/>
      <c r="E20" s="43">
        <f>SUM(E21:E23)</f>
        <v>0</v>
      </c>
    </row>
    <row r="21" spans="1:5" s="4" customFormat="1" ht="22.2" customHeight="1" x14ac:dyDescent="0.3">
      <c r="A21" s="16" t="s">
        <v>11</v>
      </c>
      <c r="B21" s="17" t="s">
        <v>13</v>
      </c>
      <c r="C21" s="18">
        <f>BPU!$C$13</f>
        <v>0</v>
      </c>
      <c r="D21" s="30"/>
      <c r="E21" s="19">
        <f>C21*D21</f>
        <v>0</v>
      </c>
    </row>
    <row r="22" spans="1:5" s="4" customFormat="1" ht="22.2" customHeight="1" x14ac:dyDescent="0.3">
      <c r="A22" s="16" t="s">
        <v>12</v>
      </c>
      <c r="B22" s="17" t="s">
        <v>13</v>
      </c>
      <c r="C22" s="18">
        <f>BPU!$C$17</f>
        <v>0</v>
      </c>
      <c r="D22" s="30"/>
      <c r="E22" s="19">
        <f>C22*D22</f>
        <v>0</v>
      </c>
    </row>
    <row r="23" spans="1:5" s="4" customFormat="1" ht="22.2" customHeight="1" x14ac:dyDescent="0.3">
      <c r="A23" s="16" t="s">
        <v>6</v>
      </c>
      <c r="B23" s="17" t="s">
        <v>13</v>
      </c>
      <c r="C23" s="18">
        <f>BPU!$C$21</f>
        <v>0</v>
      </c>
      <c r="D23" s="30"/>
      <c r="E23" s="19">
        <f>C23*D23</f>
        <v>0</v>
      </c>
    </row>
    <row r="24" spans="1:5" s="4" customFormat="1" ht="8.4" customHeight="1" x14ac:dyDescent="0.3">
      <c r="A24" s="7"/>
      <c r="B24" s="9"/>
      <c r="C24" s="9"/>
      <c r="D24" s="9"/>
      <c r="E24" s="8"/>
    </row>
    <row r="25" spans="1:5" s="37" customFormat="1" ht="31.2" customHeight="1" x14ac:dyDescent="0.3">
      <c r="A25" s="44" t="s">
        <v>26</v>
      </c>
      <c r="B25" s="45" t="s">
        <v>32</v>
      </c>
      <c r="C25" s="42"/>
      <c r="D25" s="42"/>
      <c r="E25" s="43">
        <f>SUM(E26:E28)</f>
        <v>0</v>
      </c>
    </row>
    <row r="26" spans="1:5" s="4" customFormat="1" ht="22.2" customHeight="1" x14ac:dyDescent="0.3">
      <c r="A26" s="16" t="s">
        <v>11</v>
      </c>
      <c r="B26" s="17" t="s">
        <v>13</v>
      </c>
      <c r="C26" s="18">
        <f>BPU!$C$13</f>
        <v>0</v>
      </c>
      <c r="D26" s="30"/>
      <c r="E26" s="19">
        <f>C26*D26</f>
        <v>0</v>
      </c>
    </row>
    <row r="27" spans="1:5" s="4" customFormat="1" ht="22.2" customHeight="1" x14ac:dyDescent="0.3">
      <c r="A27" s="16" t="s">
        <v>12</v>
      </c>
      <c r="B27" s="17" t="s">
        <v>13</v>
      </c>
      <c r="C27" s="18">
        <f>BPU!$C$17</f>
        <v>0</v>
      </c>
      <c r="D27" s="30"/>
      <c r="E27" s="19">
        <f>C27*D27</f>
        <v>0</v>
      </c>
    </row>
    <row r="28" spans="1:5" s="4" customFormat="1" ht="22.2" customHeight="1" x14ac:dyDescent="0.3">
      <c r="A28" s="16" t="s">
        <v>6</v>
      </c>
      <c r="B28" s="17" t="s">
        <v>13</v>
      </c>
      <c r="C28" s="18">
        <f>BPU!$C$21</f>
        <v>0</v>
      </c>
      <c r="D28" s="30"/>
      <c r="E28" s="19">
        <f>C28*D28</f>
        <v>0</v>
      </c>
    </row>
    <row r="29" spans="1:5" s="4" customFormat="1" ht="8.4" customHeight="1" x14ac:dyDescent="0.3">
      <c r="A29" s="7"/>
      <c r="B29" s="9"/>
      <c r="C29" s="9"/>
      <c r="D29" s="9"/>
      <c r="E29" s="8"/>
    </row>
    <row r="30" spans="1:5" s="37" customFormat="1" ht="31.2" customHeight="1" x14ac:dyDescent="0.3">
      <c r="A30" s="44" t="s">
        <v>27</v>
      </c>
      <c r="B30" s="45" t="s">
        <v>32</v>
      </c>
      <c r="C30" s="42"/>
      <c r="D30" s="42"/>
      <c r="E30" s="43">
        <f>SUM(E31:E33)</f>
        <v>0</v>
      </c>
    </row>
    <row r="31" spans="1:5" s="4" customFormat="1" ht="22.2" customHeight="1" x14ac:dyDescent="0.3">
      <c r="A31" s="16" t="s">
        <v>11</v>
      </c>
      <c r="B31" s="17" t="s">
        <v>13</v>
      </c>
      <c r="C31" s="18">
        <f>BPU!$C$13</f>
        <v>0</v>
      </c>
      <c r="D31" s="30"/>
      <c r="E31" s="19">
        <f>C31*D31</f>
        <v>0</v>
      </c>
    </row>
    <row r="32" spans="1:5" s="4" customFormat="1" ht="22.2" customHeight="1" x14ac:dyDescent="0.3">
      <c r="A32" s="16" t="s">
        <v>12</v>
      </c>
      <c r="B32" s="17" t="s">
        <v>13</v>
      </c>
      <c r="C32" s="18">
        <f>BPU!$C$17</f>
        <v>0</v>
      </c>
      <c r="D32" s="30"/>
      <c r="E32" s="19">
        <f>C32*D32</f>
        <v>0</v>
      </c>
    </row>
    <row r="33" spans="1:5" s="4" customFormat="1" ht="22.2" customHeight="1" x14ac:dyDescent="0.3">
      <c r="A33" s="16" t="s">
        <v>6</v>
      </c>
      <c r="B33" s="17" t="s">
        <v>13</v>
      </c>
      <c r="C33" s="18">
        <f>BPU!$C$21</f>
        <v>0</v>
      </c>
      <c r="D33" s="30"/>
      <c r="E33" s="19">
        <f>C33*D33</f>
        <v>0</v>
      </c>
    </row>
    <row r="34" spans="1:5" s="4" customFormat="1" ht="8.4" customHeight="1" x14ac:dyDescent="0.3">
      <c r="A34" s="7"/>
      <c r="B34" s="9"/>
      <c r="C34" s="9"/>
      <c r="D34" s="9"/>
      <c r="E34" s="8"/>
    </row>
    <row r="35" spans="1:5" s="37" customFormat="1" ht="31.2" customHeight="1" x14ac:dyDescent="0.3">
      <c r="A35" s="44" t="s">
        <v>28</v>
      </c>
      <c r="B35" s="45" t="s">
        <v>32</v>
      </c>
      <c r="C35" s="42"/>
      <c r="D35" s="42"/>
      <c r="E35" s="43">
        <f>SUM(E36:E38)</f>
        <v>0</v>
      </c>
    </row>
    <row r="36" spans="1:5" s="4" customFormat="1" ht="22.2" customHeight="1" x14ac:dyDescent="0.3">
      <c r="A36" s="16" t="s">
        <v>11</v>
      </c>
      <c r="B36" s="17" t="s">
        <v>13</v>
      </c>
      <c r="C36" s="18">
        <f>BPU!$C$13</f>
        <v>0</v>
      </c>
      <c r="D36" s="30"/>
      <c r="E36" s="19">
        <f>C36*D36</f>
        <v>0</v>
      </c>
    </row>
    <row r="37" spans="1:5" s="4" customFormat="1" ht="22.2" customHeight="1" x14ac:dyDescent="0.3">
      <c r="A37" s="16" t="s">
        <v>12</v>
      </c>
      <c r="B37" s="17" t="s">
        <v>13</v>
      </c>
      <c r="C37" s="18">
        <f>BPU!$C$17</f>
        <v>0</v>
      </c>
      <c r="D37" s="30"/>
      <c r="E37" s="19">
        <f>C37*D37</f>
        <v>0</v>
      </c>
    </row>
    <row r="38" spans="1:5" s="4" customFormat="1" ht="22.2" customHeight="1" x14ac:dyDescent="0.3">
      <c r="A38" s="16" t="s">
        <v>6</v>
      </c>
      <c r="B38" s="17" t="s">
        <v>13</v>
      </c>
      <c r="C38" s="18">
        <f>BPU!$C$21</f>
        <v>0</v>
      </c>
      <c r="D38" s="30"/>
      <c r="E38" s="19">
        <f>C38*D38</f>
        <v>0</v>
      </c>
    </row>
    <row r="39" spans="1:5" s="4" customFormat="1" ht="8.4" customHeight="1" x14ac:dyDescent="0.3">
      <c r="A39" s="7"/>
      <c r="B39" s="9"/>
      <c r="C39" s="9"/>
      <c r="D39" s="9"/>
      <c r="E39" s="8"/>
    </row>
    <row r="40" spans="1:5" s="37" customFormat="1" ht="31.2" customHeight="1" x14ac:dyDescent="0.3">
      <c r="A40" s="44" t="s">
        <v>29</v>
      </c>
      <c r="B40" s="45" t="s">
        <v>32</v>
      </c>
      <c r="C40" s="42"/>
      <c r="D40" s="42"/>
      <c r="E40" s="43">
        <f>SUM(E41:E43)</f>
        <v>0</v>
      </c>
    </row>
    <row r="41" spans="1:5" s="4" customFormat="1" ht="22.2" customHeight="1" x14ac:dyDescent="0.3">
      <c r="A41" s="16" t="s">
        <v>11</v>
      </c>
      <c r="B41" s="17" t="s">
        <v>13</v>
      </c>
      <c r="C41" s="18">
        <f>BPU!$C$13</f>
        <v>0</v>
      </c>
      <c r="D41" s="30"/>
      <c r="E41" s="19">
        <f>C41*D41</f>
        <v>0</v>
      </c>
    </row>
    <row r="42" spans="1:5" s="4" customFormat="1" ht="22.2" customHeight="1" x14ac:dyDescent="0.3">
      <c r="A42" s="16" t="s">
        <v>12</v>
      </c>
      <c r="B42" s="17" t="s">
        <v>13</v>
      </c>
      <c r="C42" s="18">
        <f>BPU!$C$17</f>
        <v>0</v>
      </c>
      <c r="D42" s="30"/>
      <c r="E42" s="19">
        <f>C42*D42</f>
        <v>0</v>
      </c>
    </row>
    <row r="43" spans="1:5" s="4" customFormat="1" ht="22.2" customHeight="1" x14ac:dyDescent="0.3">
      <c r="A43" s="16" t="s">
        <v>6</v>
      </c>
      <c r="B43" s="17" t="s">
        <v>13</v>
      </c>
      <c r="C43" s="18">
        <f>BPU!$C$21</f>
        <v>0</v>
      </c>
      <c r="D43" s="30"/>
      <c r="E43" s="19">
        <f>C43*D43</f>
        <v>0</v>
      </c>
    </row>
    <row r="44" spans="1:5" s="4" customFormat="1" ht="8.4" customHeight="1" x14ac:dyDescent="0.3">
      <c r="A44" s="7"/>
      <c r="B44" s="9"/>
      <c r="C44" s="9"/>
      <c r="D44" s="9"/>
      <c r="E44" s="8"/>
    </row>
    <row r="45" spans="1:5" s="4" customFormat="1" ht="25.2" customHeight="1" x14ac:dyDescent="0.3">
      <c r="A45" s="31" t="s">
        <v>31</v>
      </c>
      <c r="B45" s="26" t="s">
        <v>14</v>
      </c>
      <c r="C45" s="27" t="s">
        <v>16</v>
      </c>
      <c r="D45" s="27"/>
      <c r="E45" s="28">
        <f>E7+E10+E15+E20+E25+E30+E35+E40</f>
        <v>0</v>
      </c>
    </row>
    <row r="46" spans="1:5" s="4" customFormat="1" ht="25.2" customHeight="1" x14ac:dyDescent="0.3">
      <c r="A46" s="32" t="s">
        <v>22</v>
      </c>
      <c r="B46" s="26" t="s">
        <v>15</v>
      </c>
      <c r="C46" s="29">
        <v>0.04</v>
      </c>
      <c r="D46" s="27"/>
      <c r="E46" s="28">
        <f>E45*C46</f>
        <v>0</v>
      </c>
    </row>
    <row r="47" spans="1:5" s="4" customFormat="1" ht="25.2" customHeight="1" x14ac:dyDescent="0.3">
      <c r="A47" s="32"/>
      <c r="B47" s="26" t="s">
        <v>14</v>
      </c>
      <c r="C47" s="27" t="s">
        <v>17</v>
      </c>
      <c r="D47" s="27"/>
      <c r="E47" s="28">
        <f>E45+E46</f>
        <v>0</v>
      </c>
    </row>
  </sheetData>
  <mergeCells count="2">
    <mergeCell ref="A46:A47"/>
    <mergeCell ref="D1:E1"/>
  </mergeCells>
  <pageMargins left="0.59055118110236227" right="0.39370078740157483" top="0.39370078740157483" bottom="0.39370078740157483" header="0.31496062992125984" footer="0.31496062992125984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YANICK BEAUD</dc:creator>
  <cp:lastModifiedBy>YANICK BEAUD</cp:lastModifiedBy>
  <cp:lastPrinted>2025-07-27T15:02:08Z</cp:lastPrinted>
  <dcterms:created xsi:type="dcterms:W3CDTF">2025-07-21T22:49:45Z</dcterms:created>
  <dcterms:modified xsi:type="dcterms:W3CDTF">2025-07-27T15:02:50Z</dcterms:modified>
</cp:coreProperties>
</file>